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1\"/>
    </mc:Choice>
  </mc:AlternateContent>
  <bookViews>
    <workbookView xWindow="120" yWindow="90" windowWidth="15210" windowHeight="8130" firstSheet="7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31" i="22" l="1"/>
  <c r="F106" i="22" l="1"/>
  <c r="D7" i="22" l="1"/>
  <c r="D15" i="22" l="1"/>
  <c r="H96" i="22" l="1"/>
  <c r="D43" i="22" l="1"/>
  <c r="D45" i="22" l="1"/>
  <c r="E96" i="22" l="1"/>
  <c r="E83" i="22" l="1"/>
  <c r="D77" i="22" l="1"/>
  <c r="D19" i="22" l="1"/>
  <c r="D87" i="22" l="1"/>
  <c r="D25" i="22" l="1"/>
  <c r="D29" i="22" l="1"/>
  <c r="D54" i="22" l="1"/>
  <c r="D52" i="22"/>
  <c r="D50" i="22"/>
  <c r="D55" i="22" l="1"/>
  <c r="D41" i="22"/>
  <c r="D39" i="22"/>
  <c r="D37" i="22"/>
  <c r="D35" i="22"/>
  <c r="D33" i="22"/>
  <c r="D27" i="22"/>
  <c r="D23" i="22"/>
  <c r="D21" i="22"/>
  <c r="D17" i="22"/>
  <c r="D13" i="22"/>
  <c r="D11" i="22"/>
  <c r="D9" i="22"/>
  <c r="D46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<sst xmlns="http://schemas.openxmlformats.org/spreadsheetml/2006/main" count="1625" uniqueCount="145">
  <si>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</si>
  <si>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</si>
  <si>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</si>
  <si>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</si>
  <si>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</si>
  <si>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</si>
  <si>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</si>
  <si>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</si>
  <si>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</si>
  <si>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</si>
  <si>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</si>
  <si>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</si>
  <si>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</si>
  <si>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</si>
  <si>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</si>
  <si>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</si>
  <si>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</si>
  <si>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</si>
  <si>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</si>
  <si>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</si>
  <si>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</si>
  <si>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</si>
  <si>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</si>
  <si>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</si>
  <si>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</si>
  <si>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</si>
  <si>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</si>
  <si>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</si>
  <si>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</si>
  <si>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</si>
  <si>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</si>
  <si>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</si>
  <si>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</si>
  <si>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</si>
  <si>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</si>
  <si>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</si>
  <si>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</si>
  <si>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</si>
  <si>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</si>
  <si>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</si>
  <si>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</si>
  <si>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</si>
  <si>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</si>
  <si>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</si>
  <si>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</si>
  <si>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</si>
  <si>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</si>
  <si>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</si>
  <si>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</si>
  <si>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</si>
  <si>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</si>
  <si>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</si>
  <si>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</si>
  <si>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</si>
  <si>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</si>
  <si>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</si>
  <si>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</si>
  <si>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</si>
  <si>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</si>
  <si>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</si>
  <si>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</si>
  <si>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</si>
  <si>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</si>
  <si>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</si>
  <si>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</si>
  <si>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</si>
  <si>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</si>
  <si>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</si>
  <si>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</si>
  <si>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</si>
  <si>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</si>
  <si>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</si>
  <si>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</si>
  <si>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</si>
  <si>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</si>
  <si>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</si>
  <si>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</si>
  <si>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</si>
  <si>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</si>
  <si>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</si>
  <si>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</si>
  <si>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</si>
  <si>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</si>
  <si>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</si>
  <si>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</si>
  <si>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</si>
  <si>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</si>
  <si>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</si>
  <si>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</si>
  <si>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</si>
  <si>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</si>
  <si>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</si>
  <si>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</si>
  <si>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</si>
  <si>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</si>
  <si>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</si>
  <si>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</si>
  <si>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</si>
  <si>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</si>
  <si>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</si>
  <si>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</si>
  <si>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</si>
  <si>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</si>
  <si>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</si>
  <si>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</si>
  <si>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</si>
  <si>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</si>
  <si>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</si>
  <si>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</si>
  <si>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</si>
  <si>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</si>
  <si>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</si>
  <si>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</si>
  <si>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</si>
  <si>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</si>
  <si>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</si>
  <si>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</si>
  <si>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</si>
  <si>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</si>
  <si>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</si>
  <si>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</si>
  <si>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</si>
  <si>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</si>
  <si>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</si>
  <si>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</si>
  <si>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</si>
  <si>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</si>
  <si>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</si>
  <si>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</si>
  <si>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</si>
  <si>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</si>
  <si>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FAY. CO. BLDG.</t>
  </si>
  <si>
    <t>FAY  CO. BLDG (EMS)</t>
  </si>
  <si>
    <t>&amp; RECYCLING</t>
  </si>
  <si>
    <t>FAY. CO. - EMS BLDG.</t>
  </si>
  <si>
    <t>FAY. CO. ANNEX BLDG.</t>
  </si>
  <si>
    <t>10/15/21-11/15/21</t>
  </si>
  <si>
    <t>FAYETTE COUNTY, TEXAS UTILITIES -  PAID DECEMBER, 2021</t>
  </si>
  <si>
    <t>10/19/21-11/18/21</t>
  </si>
  <si>
    <t>10/19/21-11/17/21</t>
  </si>
  <si>
    <t>10/29/21-11/29/21</t>
  </si>
  <si>
    <t>10/28/21-11/24/21</t>
  </si>
  <si>
    <t>10/23/21-11/23/21</t>
  </si>
  <si>
    <t>11/02/21-12/02/21</t>
  </si>
  <si>
    <t>11/15/21-12/15/21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</si>
</sst>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9"/>
  <sheetViews>
    <sheetView tabSelected="1" zoomScale="130" zoomScaleNormal="130" workbookViewId="0">
      <pane ySplit="4" topLeftCell="A89" activePane="bottomLeft" state="frozen"/>
      <selection pane="bottomLeft" activeCell="V19" sqref="V19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7109375" style="67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136</v>
      </c>
      <c r="D6" s="67" t="s">
        <v>6</v>
      </c>
      <c r="E6" s="79">
        <v>2</v>
      </c>
      <c r="F6" s="79">
        <v>136.49</v>
      </c>
      <c r="G6" s="79">
        <v>2984</v>
      </c>
      <c r="H6" s="80">
        <v>440.6</v>
      </c>
      <c r="I6" s="81">
        <v>0</v>
      </c>
      <c r="J6" s="79">
        <v>14.05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597.9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136</v>
      </c>
      <c r="D8" s="67" t="s">
        <v>6</v>
      </c>
      <c r="E8" s="79">
        <v>0</v>
      </c>
      <c r="F8" s="80">
        <v>29.23</v>
      </c>
      <c r="G8" s="79">
        <v>171</v>
      </c>
      <c r="H8" s="79">
        <v>42.96</v>
      </c>
      <c r="I8" s="81">
        <v>0</v>
      </c>
      <c r="J8" s="79">
        <v>14.05</v>
      </c>
      <c r="K8" s="79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86.24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136</v>
      </c>
      <c r="D10" s="67" t="s">
        <v>6</v>
      </c>
      <c r="E10" s="81">
        <v>0</v>
      </c>
      <c r="F10" s="81">
        <v>0</v>
      </c>
      <c r="G10" s="79">
        <v>847</v>
      </c>
      <c r="H10" s="82">
        <v>113.61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113.61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136</v>
      </c>
      <c r="D12" s="67" t="s">
        <v>6</v>
      </c>
      <c r="E12" s="81">
        <v>0</v>
      </c>
      <c r="F12" s="81">
        <v>0</v>
      </c>
      <c r="G12" s="79">
        <v>1564</v>
      </c>
      <c r="H12" s="82">
        <v>177.62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177.62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136</v>
      </c>
      <c r="D14" s="67" t="s">
        <v>6</v>
      </c>
      <c r="E14" s="79">
        <v>6</v>
      </c>
      <c r="F14" s="80">
        <v>58.53</v>
      </c>
      <c r="G14" s="79">
        <v>8080</v>
      </c>
      <c r="H14" s="80">
        <v>834.28</v>
      </c>
      <c r="I14" s="79"/>
      <c r="J14" s="80">
        <v>20.89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1069.96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136</v>
      </c>
      <c r="D16" s="67" t="s">
        <v>6</v>
      </c>
      <c r="E16" s="79">
        <v>5</v>
      </c>
      <c r="F16" s="82">
        <v>29.23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29.23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136</v>
      </c>
      <c r="D18" s="67" t="s">
        <v>6</v>
      </c>
      <c r="E18" s="79">
        <v>78</v>
      </c>
      <c r="F18" s="79">
        <v>370.51</v>
      </c>
      <c r="G18" s="79">
        <v>25514</v>
      </c>
      <c r="H18" s="80">
        <v>2294.5</v>
      </c>
      <c r="I18" s="81">
        <v>0</v>
      </c>
      <c r="J18" s="79">
        <v>185.05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3151.5400000000004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136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132</v>
      </c>
      <c r="C22" s="114" t="s">
        <v>136</v>
      </c>
      <c r="D22" s="67" t="s">
        <v>6</v>
      </c>
      <c r="E22" s="79">
        <v>0</v>
      </c>
      <c r="F22" s="80">
        <v>29.23</v>
      </c>
      <c r="G22" s="79">
        <v>267</v>
      </c>
      <c r="H22" s="80">
        <v>55.85</v>
      </c>
      <c r="I22" s="81">
        <v>0</v>
      </c>
      <c r="J22" s="79">
        <v>14.05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155.19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32</v>
      </c>
      <c r="C24" s="114" t="s">
        <v>136</v>
      </c>
      <c r="D24" s="67" t="s">
        <v>6</v>
      </c>
      <c r="E24" s="79">
        <v>0</v>
      </c>
      <c r="F24" s="80">
        <v>0</v>
      </c>
      <c r="G24" s="79">
        <v>1388</v>
      </c>
      <c r="H24" s="82">
        <v>161.9</v>
      </c>
      <c r="I24" s="81"/>
      <c r="J24" s="79">
        <v>14.05</v>
      </c>
      <c r="K24" s="79">
        <v>36.76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19">
        <f>SUM(F24,H24,J24,K24)</f>
        <v>212.71</v>
      </c>
      <c r="F25" s="80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36</v>
      </c>
      <c r="C26" s="114" t="s">
        <v>136</v>
      </c>
      <c r="D26" s="67" t="s">
        <v>6</v>
      </c>
      <c r="E26" s="79">
        <v>9</v>
      </c>
      <c r="F26" s="80">
        <v>136.49</v>
      </c>
      <c r="G26" s="79">
        <v>18638</v>
      </c>
      <c r="H26" s="80">
        <v>1869.99</v>
      </c>
      <c r="I26" s="81" t="s">
        <v>8</v>
      </c>
      <c r="J26" s="79">
        <v>27.73</v>
      </c>
      <c r="K26" s="79">
        <v>75.36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SUM(F26,H26,J26,K26,M26,N26)</f>
        <v>2109.5700000000002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127</v>
      </c>
      <c r="C28" s="114" t="s">
        <v>136</v>
      </c>
      <c r="D28" s="67" t="s">
        <v>6</v>
      </c>
      <c r="E28" s="79">
        <v>0</v>
      </c>
      <c r="F28" s="80">
        <v>29.23</v>
      </c>
      <c r="G28" s="79">
        <v>1124</v>
      </c>
      <c r="H28" s="80">
        <v>158.52000000000001</v>
      </c>
      <c r="I28" s="81">
        <v>0</v>
      </c>
      <c r="J28" s="79">
        <v>14.05</v>
      </c>
      <c r="K28" s="79">
        <v>36.76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20">
        <f>SUM(F28,H28,J28,K28)</f>
        <v>238.56</v>
      </c>
      <c r="F29" s="79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135</v>
      </c>
      <c r="C30" s="114" t="s">
        <v>136</v>
      </c>
      <c r="D30" s="67" t="s">
        <v>6</v>
      </c>
      <c r="E30" s="86">
        <v>1</v>
      </c>
      <c r="F30" s="80">
        <v>34.19</v>
      </c>
      <c r="G30" s="86">
        <v>800</v>
      </c>
      <c r="H30" s="81">
        <v>109.41</v>
      </c>
      <c r="I30" s="81">
        <v>0</v>
      </c>
      <c r="J30" s="79">
        <v>16.329999999999998</v>
      </c>
      <c r="K30" s="81">
        <v>36.76</v>
      </c>
      <c r="L30" s="81">
        <v>0</v>
      </c>
      <c r="M30" s="81">
        <v>0</v>
      </c>
      <c r="N30" s="81">
        <v>0</v>
      </c>
    </row>
    <row r="31" spans="1:19" x14ac:dyDescent="0.2">
      <c r="C31" s="83" t="s">
        <v>20</v>
      </c>
      <c r="D31" s="119">
        <f>SUM(F30,H30,J30,K30)</f>
        <v>196.69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33</v>
      </c>
      <c r="C32" s="114" t="s">
        <v>136</v>
      </c>
      <c r="D32" s="67" t="s">
        <v>6</v>
      </c>
      <c r="E32" s="79">
        <v>1</v>
      </c>
      <c r="F32" s="80">
        <v>29.23</v>
      </c>
      <c r="G32" s="79">
        <v>3000</v>
      </c>
      <c r="H32" s="79">
        <v>305.8</v>
      </c>
      <c r="I32" s="81"/>
      <c r="J32" s="79">
        <v>14.05</v>
      </c>
      <c r="K32" s="82">
        <v>114.38</v>
      </c>
      <c r="L32" s="81">
        <v>0</v>
      </c>
      <c r="M32" s="81">
        <v>0</v>
      </c>
      <c r="N32" s="79">
        <v>6.76</v>
      </c>
    </row>
    <row r="33" spans="1:45" x14ac:dyDescent="0.2">
      <c r="C33" s="83" t="s">
        <v>20</v>
      </c>
      <c r="D33" s="119">
        <f>SUM(F32,H32,J32,K32,M32,N32)</f>
        <v>470.22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34</v>
      </c>
      <c r="C34" s="114" t="s">
        <v>136</v>
      </c>
      <c r="D34" s="67" t="s">
        <v>6</v>
      </c>
      <c r="E34" s="79">
        <v>0</v>
      </c>
      <c r="F34" s="80">
        <v>29.23</v>
      </c>
      <c r="G34" s="79">
        <v>452</v>
      </c>
      <c r="H34" s="79">
        <v>75.37</v>
      </c>
      <c r="I34" s="81">
        <v>0</v>
      </c>
      <c r="J34" s="79">
        <v>14.05</v>
      </c>
      <c r="K34" s="79">
        <v>36.76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155.41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35</v>
      </c>
      <c r="C36" s="114" t="s">
        <v>136</v>
      </c>
      <c r="D36" s="67" t="s">
        <v>6</v>
      </c>
      <c r="E36" s="86">
        <v>0</v>
      </c>
      <c r="F36" s="80">
        <v>29.23</v>
      </c>
      <c r="G36" s="79">
        <v>15</v>
      </c>
      <c r="H36" s="79">
        <v>22.02</v>
      </c>
      <c r="I36" s="81">
        <v>0</v>
      </c>
      <c r="J36" s="81">
        <v>0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SUM(F36,H36,J36,K36,M36,N36)</f>
        <v>51.25</v>
      </c>
      <c r="F37" s="80"/>
      <c r="G37" s="79"/>
      <c r="H37" s="79"/>
      <c r="I37" s="79"/>
      <c r="J37" s="79"/>
      <c r="K37" s="79"/>
      <c r="L37" s="79"/>
      <c r="M37" s="79"/>
      <c r="N37" s="79"/>
    </row>
    <row r="38" spans="1:45" x14ac:dyDescent="0.2">
      <c r="A38" s="67" t="s">
        <v>37</v>
      </c>
      <c r="C38" s="114" t="s">
        <v>136</v>
      </c>
      <c r="D38" s="67" t="s">
        <v>6</v>
      </c>
      <c r="E38" s="79">
        <v>2</v>
      </c>
      <c r="F38" s="80">
        <v>29.23</v>
      </c>
      <c r="G38" s="79">
        <v>2080</v>
      </c>
      <c r="H38" s="80">
        <v>223.68</v>
      </c>
      <c r="I38" s="81">
        <v>0</v>
      </c>
      <c r="J38" s="82">
        <v>14.05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SUM(F38,H38,J38)</f>
        <v>266.95999999999998</v>
      </c>
      <c r="F39" s="80"/>
      <c r="G39" s="79"/>
      <c r="H39" s="79"/>
      <c r="I39" s="79"/>
      <c r="J39" s="79" t="s">
        <v>128</v>
      </c>
      <c r="K39" s="79"/>
      <c r="L39" s="79"/>
      <c r="M39" s="79"/>
      <c r="N39" s="79"/>
    </row>
    <row r="40" spans="1:45" x14ac:dyDescent="0.2">
      <c r="A40" s="67" t="s">
        <v>38</v>
      </c>
      <c r="C40" s="114" t="s">
        <v>136</v>
      </c>
      <c r="D40" s="67" t="s">
        <v>6</v>
      </c>
      <c r="E40" s="81"/>
      <c r="F40" s="80">
        <v>0</v>
      </c>
      <c r="G40" s="81">
        <v>0</v>
      </c>
      <c r="H40" s="81">
        <v>0</v>
      </c>
      <c r="I40" s="81">
        <v>0</v>
      </c>
      <c r="J40" s="81">
        <v>0</v>
      </c>
      <c r="K40" s="79">
        <v>149.34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SUM(F40,H40,J40,K40,M40,N40)</f>
        <v>149.34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A42" s="67" t="s">
        <v>39</v>
      </c>
      <c r="C42" s="114" t="s">
        <v>136</v>
      </c>
      <c r="D42" s="67" t="s">
        <v>6</v>
      </c>
      <c r="E42" s="86">
        <v>0</v>
      </c>
      <c r="F42" s="80">
        <v>0</v>
      </c>
      <c r="G42" s="81">
        <v>0</v>
      </c>
      <c r="H42" s="81">
        <v>0</v>
      </c>
      <c r="I42" s="81">
        <v>0</v>
      </c>
      <c r="J42" s="79">
        <v>14.05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">
      <c r="C43" s="83" t="s">
        <v>20</v>
      </c>
      <c r="D43" s="119">
        <f>J42</f>
        <v>14.05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">
      <c r="A44" s="67" t="s">
        <v>40</v>
      </c>
      <c r="C44" s="114" t="s">
        <v>136</v>
      </c>
      <c r="D44" s="67" t="s">
        <v>6</v>
      </c>
      <c r="E44" s="86">
        <v>1</v>
      </c>
      <c r="F44" s="80">
        <v>0</v>
      </c>
      <c r="G44" s="81">
        <v>0</v>
      </c>
      <c r="H44" s="81">
        <v>0</v>
      </c>
      <c r="I44" s="81">
        <v>0</v>
      </c>
      <c r="J44" s="79">
        <v>14.05</v>
      </c>
      <c r="K44" s="81">
        <v>0</v>
      </c>
      <c r="L44" s="81">
        <v>0</v>
      </c>
      <c r="M44" s="81">
        <v>0</v>
      </c>
      <c r="N44" s="81">
        <v>0</v>
      </c>
    </row>
    <row r="45" spans="1:45" x14ac:dyDescent="0.2">
      <c r="C45" s="83" t="s">
        <v>20</v>
      </c>
      <c r="D45" s="119">
        <f>J44</f>
        <v>14.05</v>
      </c>
      <c r="F45" s="80"/>
      <c r="G45" s="79"/>
      <c r="H45" s="79"/>
      <c r="I45" s="79"/>
      <c r="J45" s="79"/>
      <c r="K45" s="79"/>
      <c r="L45" s="79"/>
      <c r="M45" s="79"/>
      <c r="N45" s="79"/>
    </row>
    <row r="46" spans="1:45" x14ac:dyDescent="0.2">
      <c r="C46" s="87" t="s">
        <v>41</v>
      </c>
      <c r="D46" s="88">
        <f>SUM(D7,D9,D11,D13,D15,D17,D19,D21,D23,D25,D27,D29,D31,D33,D35,D37,D39,D41,D43,D45)</f>
        <v>9335.0999999999967</v>
      </c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">
      <c r="A47" s="89"/>
      <c r="B47" s="89"/>
      <c r="C47" s="89"/>
      <c r="D47" s="90"/>
      <c r="E47" s="91"/>
      <c r="F47" s="92"/>
      <c r="G47" s="93"/>
      <c r="H47" s="93"/>
      <c r="I47" s="93"/>
      <c r="J47" s="93"/>
      <c r="K47" s="93"/>
      <c r="L47" s="93"/>
      <c r="M47" s="93"/>
      <c r="N47" s="93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</row>
    <row r="48" spans="1:45" x14ac:dyDescent="0.2">
      <c r="E48" s="79"/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24</v>
      </c>
      <c r="C49" s="114" t="s">
        <v>136</v>
      </c>
      <c r="D49" s="67" t="s">
        <v>17</v>
      </c>
      <c r="E49" s="79">
        <v>9</v>
      </c>
      <c r="F49" s="80">
        <v>24</v>
      </c>
      <c r="G49" s="79">
        <v>1305</v>
      </c>
      <c r="H49" s="79">
        <v>97.85</v>
      </c>
      <c r="I49" s="108">
        <v>77.52</v>
      </c>
      <c r="J49" s="79">
        <v>26.75</v>
      </c>
      <c r="K49" s="80">
        <v>51.55</v>
      </c>
      <c r="L49" s="81">
        <v>0</v>
      </c>
      <c r="M49" s="80">
        <v>1</v>
      </c>
      <c r="N49" s="81">
        <v>0</v>
      </c>
    </row>
    <row r="50" spans="1:14" x14ac:dyDescent="0.2">
      <c r="C50" s="83" t="s">
        <v>20</v>
      </c>
      <c r="D50" s="119">
        <f>SUM(F49,H49,I49,J49,K49,M49)</f>
        <v>278.67</v>
      </c>
      <c r="F50" s="80" t="s">
        <v>8</v>
      </c>
      <c r="G50" s="79" t="s">
        <v>8</v>
      </c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23</v>
      </c>
      <c r="C51" s="114" t="s">
        <v>136</v>
      </c>
      <c r="D51" s="67" t="s">
        <v>17</v>
      </c>
      <c r="E51" s="79">
        <v>27</v>
      </c>
      <c r="F51" s="80">
        <v>24</v>
      </c>
      <c r="G51" s="79">
        <v>1747</v>
      </c>
      <c r="H51" s="79">
        <v>115.75</v>
      </c>
      <c r="I51" s="108">
        <v>103.77</v>
      </c>
      <c r="J51" s="79">
        <v>26.75</v>
      </c>
      <c r="K51" s="80">
        <v>51.55</v>
      </c>
      <c r="L51" s="80">
        <v>1.5</v>
      </c>
      <c r="M51" s="80">
        <v>1</v>
      </c>
      <c r="N51" s="81">
        <v>0</v>
      </c>
    </row>
    <row r="52" spans="1:14" x14ac:dyDescent="0.2">
      <c r="C52" s="83" t="s">
        <v>20</v>
      </c>
      <c r="D52" s="119">
        <f>SUM(F51,H51,I51,J51,K51,L51,M51)</f>
        <v>324.32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67" t="s">
        <v>22</v>
      </c>
      <c r="C53" s="114" t="s">
        <v>136</v>
      </c>
      <c r="D53" s="67" t="s">
        <v>17</v>
      </c>
      <c r="E53" s="81">
        <v>0</v>
      </c>
      <c r="F53" s="80">
        <v>0</v>
      </c>
      <c r="G53" s="79">
        <v>1699</v>
      </c>
      <c r="H53" s="82">
        <v>148.65</v>
      </c>
      <c r="I53" s="82">
        <v>100.92</v>
      </c>
      <c r="J53" s="81"/>
      <c r="K53" s="82">
        <v>2142</v>
      </c>
      <c r="L53" s="81">
        <v>0</v>
      </c>
      <c r="M53" s="81">
        <v>0</v>
      </c>
      <c r="N53" s="81">
        <v>0</v>
      </c>
    </row>
    <row r="54" spans="1:14" x14ac:dyDescent="0.2">
      <c r="B54" s="67" t="s">
        <v>133</v>
      </c>
      <c r="C54" s="83" t="s">
        <v>20</v>
      </c>
      <c r="D54" s="120">
        <f>SUM(H53,I53,K53,L53,M53)</f>
        <v>2391.5700000000002</v>
      </c>
      <c r="E54" s="67" t="s">
        <v>8</v>
      </c>
      <c r="F54" s="80" t="s">
        <v>8</v>
      </c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C55" s="87" t="s">
        <v>41</v>
      </c>
      <c r="D55" s="88">
        <f>SUM(D50,D52,D54)</f>
        <v>2994.5600000000004</v>
      </c>
      <c r="F55" s="80"/>
      <c r="G55" s="79"/>
      <c r="H55" s="79"/>
      <c r="I55" s="79"/>
      <c r="J55" s="79"/>
      <c r="K55" s="79"/>
      <c r="L55" s="79"/>
      <c r="M55" s="79"/>
      <c r="N55" s="79"/>
    </row>
    <row r="56" spans="1:14" x14ac:dyDescent="0.2">
      <c r="D56" s="87"/>
      <c r="E56" s="94"/>
      <c r="F56" s="80"/>
      <c r="G56" s="79"/>
      <c r="H56" s="79"/>
      <c r="I56" s="79"/>
      <c r="J56" s="79"/>
      <c r="K56" s="79"/>
      <c r="L56" s="79"/>
      <c r="M56" s="79"/>
      <c r="N56" s="79"/>
    </row>
    <row r="57" spans="1:14" x14ac:dyDescent="0.2">
      <c r="A57" s="121" t="s">
        <v>47</v>
      </c>
      <c r="C57" s="114" t="s">
        <v>142</v>
      </c>
      <c r="D57" s="67" t="s">
        <v>49</v>
      </c>
      <c r="E57" s="81">
        <v>0</v>
      </c>
      <c r="F57" s="81">
        <v>0</v>
      </c>
      <c r="G57" s="86">
        <v>15</v>
      </c>
      <c r="H57" s="80">
        <v>24.88</v>
      </c>
      <c r="I57" s="79"/>
      <c r="J57" s="79"/>
      <c r="K57" s="79"/>
      <c r="L57" s="79"/>
      <c r="M57" s="79"/>
      <c r="N57" s="79"/>
    </row>
    <row r="58" spans="1:14" x14ac:dyDescent="0.2">
      <c r="A58" s="121"/>
      <c r="B58" s="67">
        <v>-2655800</v>
      </c>
      <c r="C58" s="114"/>
      <c r="E58" s="95" t="s">
        <v>8</v>
      </c>
      <c r="F58" s="95" t="s">
        <v>8</v>
      </c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38</v>
      </c>
      <c r="C59" s="114" t="s">
        <v>142</v>
      </c>
      <c r="D59" s="67" t="s">
        <v>49</v>
      </c>
      <c r="E59" s="81">
        <v>0</v>
      </c>
      <c r="F59" s="81">
        <v>0</v>
      </c>
      <c r="G59" s="86">
        <v>3234</v>
      </c>
      <c r="H59" s="80">
        <v>427.66</v>
      </c>
      <c r="I59" s="79"/>
      <c r="J59" s="79"/>
      <c r="K59" s="79"/>
      <c r="L59" s="79"/>
      <c r="M59" s="79"/>
      <c r="N59" s="79"/>
    </row>
    <row r="60" spans="1:14" x14ac:dyDescent="0.2">
      <c r="B60" s="67">
        <v>-11486800</v>
      </c>
      <c r="C60" s="114"/>
      <c r="E60" s="95" t="s">
        <v>8</v>
      </c>
      <c r="F60" s="95" t="s">
        <v>8</v>
      </c>
      <c r="G60" s="86" t="s">
        <v>8</v>
      </c>
      <c r="H60" s="80"/>
      <c r="I60" s="79"/>
      <c r="J60" s="79" t="s">
        <v>8</v>
      </c>
      <c r="K60" s="79"/>
      <c r="L60" s="79"/>
      <c r="M60" s="79"/>
      <c r="N60" s="79"/>
    </row>
    <row r="61" spans="1:14" x14ac:dyDescent="0.2">
      <c r="A61" s="67" t="s">
        <v>42</v>
      </c>
      <c r="C61" s="114" t="s">
        <v>142</v>
      </c>
      <c r="D61" s="67" t="s">
        <v>49</v>
      </c>
      <c r="E61" s="81">
        <v>0</v>
      </c>
      <c r="F61" s="81">
        <v>0</v>
      </c>
      <c r="G61" s="86">
        <v>1480</v>
      </c>
      <c r="H61" s="80">
        <v>241.7</v>
      </c>
      <c r="I61" s="79"/>
      <c r="J61" s="79"/>
      <c r="K61" s="79"/>
      <c r="L61" s="79"/>
      <c r="M61" s="79"/>
      <c r="N61" s="79"/>
    </row>
    <row r="62" spans="1:14" x14ac:dyDescent="0.2">
      <c r="B62" s="67">
        <v>-1181400</v>
      </c>
      <c r="C62" s="114"/>
      <c r="E62" s="95"/>
      <c r="F62" s="95"/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43</v>
      </c>
      <c r="C63" s="114" t="s">
        <v>142</v>
      </c>
      <c r="D63" s="67" t="s">
        <v>49</v>
      </c>
      <c r="E63" s="81">
        <v>0</v>
      </c>
      <c r="F63" s="81">
        <v>0</v>
      </c>
      <c r="G63" s="86">
        <v>1347</v>
      </c>
      <c r="H63" s="80">
        <v>191.55</v>
      </c>
      <c r="I63" s="79"/>
      <c r="J63" s="79"/>
      <c r="K63" s="79"/>
      <c r="L63" s="79"/>
      <c r="M63" s="79"/>
      <c r="N63" s="79"/>
    </row>
    <row r="64" spans="1:14" x14ac:dyDescent="0.2">
      <c r="B64" s="67">
        <v>-13305800</v>
      </c>
      <c r="C64" s="114"/>
      <c r="E64" s="95" t="s">
        <v>8</v>
      </c>
      <c r="F64" s="95" t="s">
        <v>8</v>
      </c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44</v>
      </c>
      <c r="C65" s="114" t="s">
        <v>142</v>
      </c>
      <c r="D65" s="67" t="s">
        <v>49</v>
      </c>
      <c r="E65" s="81">
        <v>0</v>
      </c>
      <c r="F65" s="81">
        <v>0</v>
      </c>
      <c r="G65" s="86">
        <v>270</v>
      </c>
      <c r="H65" s="80">
        <v>56.78</v>
      </c>
      <c r="I65" s="79"/>
      <c r="J65" s="79"/>
      <c r="K65" s="79"/>
      <c r="L65" s="79"/>
      <c r="M65" s="79"/>
      <c r="N65" s="79"/>
    </row>
    <row r="66" spans="1:14" x14ac:dyDescent="0.2">
      <c r="B66" s="67">
        <v>-136330800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45</v>
      </c>
      <c r="C67" s="114" t="s">
        <v>142</v>
      </c>
      <c r="D67" s="67" t="s">
        <v>49</v>
      </c>
      <c r="E67" s="81">
        <v>0</v>
      </c>
      <c r="F67" s="81">
        <v>0</v>
      </c>
      <c r="G67" s="86">
        <v>4960</v>
      </c>
      <c r="H67" s="80">
        <v>1247.6199999999999</v>
      </c>
      <c r="I67" s="79"/>
      <c r="J67" s="79"/>
      <c r="K67" s="79"/>
      <c r="L67" s="79"/>
      <c r="M67" s="79"/>
      <c r="N67" s="79"/>
    </row>
    <row r="68" spans="1:14" x14ac:dyDescent="0.2">
      <c r="B68" s="67">
        <v>-136363000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46</v>
      </c>
      <c r="C69" s="114" t="s">
        <v>142</v>
      </c>
      <c r="D69" s="67" t="s">
        <v>49</v>
      </c>
      <c r="E69" s="81">
        <v>0</v>
      </c>
      <c r="F69" s="81">
        <v>0</v>
      </c>
      <c r="G69" s="86">
        <v>1638</v>
      </c>
      <c r="H69" s="80">
        <v>233.28</v>
      </c>
      <c r="I69" s="79"/>
      <c r="J69" s="79"/>
      <c r="K69" s="79"/>
      <c r="L69" s="79"/>
      <c r="M69" s="79"/>
      <c r="N69" s="79"/>
    </row>
    <row r="70" spans="1:14" x14ac:dyDescent="0.2">
      <c r="B70" s="67">
        <v>-136379300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142</v>
      </c>
      <c r="D71" s="67" t="s">
        <v>49</v>
      </c>
      <c r="E71" s="81">
        <v>0</v>
      </c>
      <c r="F71" s="81">
        <v>0</v>
      </c>
      <c r="G71" s="86">
        <v>1</v>
      </c>
      <c r="H71" s="80">
        <v>23.13</v>
      </c>
      <c r="I71" s="79"/>
      <c r="J71" s="79"/>
      <c r="K71" s="79"/>
      <c r="L71" s="79"/>
      <c r="M71" s="79"/>
      <c r="N71" s="79"/>
    </row>
    <row r="72" spans="1:14" x14ac:dyDescent="0.2">
      <c r="B72" s="67">
        <v>-136931900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142</v>
      </c>
      <c r="D73" s="67" t="s">
        <v>49</v>
      </c>
      <c r="E73" s="81">
        <v>0</v>
      </c>
      <c r="F73" s="81">
        <v>0</v>
      </c>
      <c r="G73" s="86">
        <v>83</v>
      </c>
      <c r="H73" s="80">
        <v>33.39</v>
      </c>
      <c r="I73" s="79"/>
      <c r="J73" s="79"/>
      <c r="K73" s="79"/>
      <c r="L73" s="79"/>
      <c r="M73" s="79"/>
      <c r="N73" s="79"/>
    </row>
    <row r="74" spans="1:14" x14ac:dyDescent="0.2">
      <c r="B74" s="67">
        <v>-136932000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142</v>
      </c>
      <c r="D75" s="67" t="s">
        <v>49</v>
      </c>
      <c r="E75" s="81">
        <v>0</v>
      </c>
      <c r="F75" s="81">
        <v>0</v>
      </c>
      <c r="G75" s="86">
        <v>255</v>
      </c>
      <c r="H75" s="80">
        <v>54.91</v>
      </c>
      <c r="I75" s="79"/>
      <c r="J75" s="79"/>
      <c r="K75" s="79"/>
      <c r="L75" s="79"/>
      <c r="M75" s="79"/>
      <c r="N75" s="79"/>
    </row>
    <row r="76" spans="1:14" x14ac:dyDescent="0.2">
      <c r="B76" s="67">
        <v>-136932100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SUM(H57:H75)</f>
        <v>2534.8999999999996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139</v>
      </c>
      <c r="D79" s="67" t="s">
        <v>51</v>
      </c>
      <c r="E79" s="79">
        <v>610</v>
      </c>
      <c r="F79" s="80">
        <v>179.09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138</v>
      </c>
      <c r="D80" s="67" t="s">
        <v>51</v>
      </c>
      <c r="E80" s="79">
        <v>1580</v>
      </c>
      <c r="F80" s="80">
        <v>43.52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139</v>
      </c>
      <c r="D81" s="67" t="s">
        <v>51</v>
      </c>
      <c r="E81" s="79">
        <v>2620</v>
      </c>
      <c r="F81" s="80">
        <v>189.7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412.31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136</v>
      </c>
      <c r="D86" s="67" t="s">
        <v>56</v>
      </c>
      <c r="E86" s="79">
        <v>7</v>
      </c>
      <c r="F86" s="80">
        <v>34</v>
      </c>
      <c r="G86" s="79">
        <v>1573</v>
      </c>
      <c r="H86" s="99">
        <v>191.63</v>
      </c>
      <c r="I86" s="100">
        <v>0</v>
      </c>
      <c r="J86" s="80">
        <v>33.4</v>
      </c>
      <c r="K86" s="82">
        <v>45.85</v>
      </c>
      <c r="L86" s="81">
        <v>0</v>
      </c>
      <c r="M86" s="81" t="s">
        <v>125</v>
      </c>
      <c r="N86" s="81" t="s">
        <v>125</v>
      </c>
    </row>
    <row r="87" spans="1:20" x14ac:dyDescent="0.2">
      <c r="C87" s="83" t="s">
        <v>20</v>
      </c>
      <c r="D87" s="115">
        <f>SUM(F86,H86,J86,K86)</f>
        <v>304.88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136</v>
      </c>
      <c r="D88" s="67" t="s">
        <v>56</v>
      </c>
      <c r="E88" s="79">
        <v>0</v>
      </c>
      <c r="F88" s="80">
        <v>24</v>
      </c>
      <c r="G88" s="79">
        <v>1789</v>
      </c>
      <c r="H88" s="99">
        <v>216.7</v>
      </c>
      <c r="I88" s="100">
        <v>0</v>
      </c>
      <c r="J88" s="80">
        <v>25</v>
      </c>
      <c r="K88" s="80">
        <v>183.11</v>
      </c>
      <c r="L88" s="81" t="s">
        <v>125</v>
      </c>
      <c r="M88" s="81" t="s">
        <v>125</v>
      </c>
      <c r="N88" s="81" t="s">
        <v>125</v>
      </c>
    </row>
    <row r="89" spans="1:20" x14ac:dyDescent="0.2">
      <c r="C89" s="114"/>
      <c r="D89" s="115">
        <f>SUM(F88,H88,J88,K88)</f>
        <v>448.81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136</v>
      </c>
      <c r="D90" s="67" t="s">
        <v>56</v>
      </c>
      <c r="E90" s="81" t="s">
        <v>125</v>
      </c>
      <c r="F90" s="80" t="s">
        <v>125</v>
      </c>
      <c r="G90" s="79">
        <v>0</v>
      </c>
      <c r="H90" s="82">
        <v>9</v>
      </c>
      <c r="I90" s="81" t="s">
        <v>125</v>
      </c>
      <c r="J90" s="81" t="s">
        <v>125</v>
      </c>
      <c r="K90" s="81" t="s">
        <v>125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83" t="s">
        <v>20</v>
      </c>
      <c r="D91" s="115">
        <v>9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762.69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140</v>
      </c>
      <c r="D94" s="67" t="s">
        <v>58</v>
      </c>
      <c r="E94" s="81">
        <v>0</v>
      </c>
      <c r="F94" s="80" t="s">
        <v>8</v>
      </c>
      <c r="G94" s="79">
        <v>836</v>
      </c>
      <c r="H94" s="110">
        <v>106.97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130</v>
      </c>
    </row>
    <row r="95" spans="1:20" ht="12.6" customHeight="1" x14ac:dyDescent="0.2">
      <c r="A95" s="67" t="s">
        <v>60</v>
      </c>
      <c r="C95" s="114" t="s">
        <v>140</v>
      </c>
      <c r="D95" s="67" t="s">
        <v>58</v>
      </c>
      <c r="E95" s="81">
        <v>0</v>
      </c>
      <c r="F95" s="80"/>
      <c r="G95" s="79">
        <v>3717</v>
      </c>
      <c r="H95" s="111">
        <v>365.55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472.52</v>
      </c>
      <c r="F96" s="80" t="s">
        <v>8</v>
      </c>
      <c r="G96" s="79"/>
      <c r="H96" s="113">
        <f>SUM(H94:H95)</f>
        <v>472.52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131</v>
      </c>
      <c r="C100" s="67" t="s">
        <v>144</v>
      </c>
      <c r="D100" s="67" t="s">
        <v>61</v>
      </c>
      <c r="E100" s="93">
        <v>0</v>
      </c>
      <c r="F100" s="109">
        <v>37.29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134</v>
      </c>
      <c r="C101" s="67" t="s">
        <v>143</v>
      </c>
      <c r="D101" s="67" t="s">
        <v>61</v>
      </c>
      <c r="E101" s="93">
        <v>78</v>
      </c>
      <c r="F101" s="109">
        <v>115.97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63</v>
      </c>
      <c r="C102" s="67" t="s">
        <v>141</v>
      </c>
      <c r="D102" s="67" t="s">
        <v>61</v>
      </c>
      <c r="E102" s="79">
        <v>4</v>
      </c>
      <c r="F102" s="116">
        <v>40.869999999999997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64</v>
      </c>
      <c r="C103" s="67" t="s">
        <v>141</v>
      </c>
      <c r="D103" s="67" t="s">
        <v>61</v>
      </c>
      <c r="E103" s="79">
        <v>1</v>
      </c>
      <c r="F103" s="116">
        <v>38.17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36</v>
      </c>
      <c r="C104" s="67" t="s">
        <v>141</v>
      </c>
      <c r="D104" s="67" t="s">
        <v>61</v>
      </c>
      <c r="E104" s="79">
        <v>307</v>
      </c>
      <c r="F104" s="116">
        <v>312.14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A105" s="67" t="s">
        <v>124</v>
      </c>
      <c r="C105" s="67" t="s">
        <v>141</v>
      </c>
      <c r="D105" s="67" t="s">
        <v>61</v>
      </c>
      <c r="E105" s="79">
        <v>1</v>
      </c>
      <c r="F105" s="117">
        <v>38.17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C106" s="67" t="s">
        <v>8</v>
      </c>
      <c r="E106" s="106" t="s">
        <v>20</v>
      </c>
      <c r="F106" s="107">
        <f>SUM(F100:F105)</f>
        <v>582.61</v>
      </c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D114" s="67" t="s">
        <v>8</v>
      </c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2021-04-19T19:06:08Z</cp:lastPrinted>
  <dcterms:created xsi:type="dcterms:W3CDTF">2012-02-01T15:05:59Z</dcterms:created>
  <dcterms:modified xsi:type="dcterms:W3CDTF">2022-01-24T19:06:07Z</dcterms:modified>
</cp:coreProperties>
</file>